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/Users/magdalenadolata/Downloads/"/>
    </mc:Choice>
  </mc:AlternateContent>
  <xr:revisionPtr revIDLastSave="0" documentId="13_ncr:1_{D75D7FB7-2706-8242-942B-1BF14392DF78}" xr6:coauthVersionLast="47" xr6:coauthVersionMax="47" xr10:uidLastSave="{00000000-0000-0000-0000-000000000000}"/>
  <workbookProtection workbookAlgorithmName="SHA-512" workbookHashValue="AqWcwLmn1/n51O7i3tuchA1qeqapdPv6/Kz/m4NcSJdJTWEqikImk31GvWGpD9ht0YD8VaA2uYNOG4ySDJt8IA==" workbookSaltValue="cDVC+sl172la1x7Q9osp1g==" workbookSpinCount="100000" lockStructure="1"/>
  <bookViews>
    <workbookView xWindow="0" yWindow="500" windowWidth="33000" windowHeight="19000" xr2:uid="{8889CDDF-86A1-45AD-AD59-9D21C8796913}"/>
  </bookViews>
  <sheets>
    <sheet name="KALKULATOR" sheetId="3" r:id="rId1"/>
    <sheet name="Arkusz1" sheetId="1" state="hidden" r:id="rId2"/>
    <sheet name="Arkusz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F4" i="2" s="1"/>
  <c r="G4" i="2" s="1"/>
  <c r="E5" i="2"/>
  <c r="F5" i="2" s="1"/>
  <c r="G5" i="2" s="1"/>
  <c r="E6" i="2"/>
  <c r="D9" i="3" s="1"/>
  <c r="E7" i="2"/>
  <c r="F7" i="2" s="1"/>
  <c r="G7" i="2" s="1"/>
  <c r="E8" i="2"/>
  <c r="F8" i="2" s="1"/>
  <c r="G8" i="2" s="1"/>
  <c r="E9" i="2"/>
  <c r="F9" i="2" s="1"/>
  <c r="G9" i="2" s="1"/>
  <c r="E10" i="2"/>
  <c r="F10" i="2" s="1"/>
  <c r="G10" i="2" s="1"/>
  <c r="E11" i="2"/>
  <c r="F11" i="2" s="1"/>
  <c r="G11" i="2" s="1"/>
  <c r="E12" i="2"/>
  <c r="F12" i="2" s="1"/>
  <c r="G12" i="2" s="1"/>
  <c r="E13" i="2"/>
  <c r="F13" i="2" s="1"/>
  <c r="G13" i="2" s="1"/>
  <c r="E14" i="2"/>
  <c r="F14" i="2" s="1"/>
  <c r="G14" i="2" s="1"/>
  <c r="E15" i="2"/>
  <c r="F15" i="2" s="1"/>
  <c r="G15" i="2" s="1"/>
  <c r="E16" i="2"/>
  <c r="F16" i="2" s="1"/>
  <c r="G16" i="2" s="1"/>
  <c r="E3" i="2"/>
  <c r="F3" i="2" s="1"/>
  <c r="G3" i="2" s="1"/>
  <c r="D10" i="2"/>
  <c r="D11" i="2"/>
  <c r="D12" i="2"/>
  <c r="D13" i="2"/>
  <c r="D14" i="2"/>
  <c r="D15" i="2"/>
  <c r="D16" i="2"/>
  <c r="D3" i="2"/>
  <c r="D4" i="2"/>
  <c r="D5" i="2"/>
  <c r="D6" i="2"/>
  <c r="D7" i="2"/>
  <c r="D8" i="2"/>
  <c r="D9" i="2"/>
  <c r="F6" i="2" l="1"/>
  <c r="D10" i="3" l="1"/>
  <c r="G6" i="2"/>
  <c r="D11" i="3" s="1"/>
</calcChain>
</file>

<file path=xl/sharedStrings.xml><?xml version="1.0" encoding="utf-8"?>
<sst xmlns="http://schemas.openxmlformats.org/spreadsheetml/2006/main" count="58" uniqueCount="44">
  <si>
    <t>Południe</t>
  </si>
  <si>
    <t>Zachód</t>
  </si>
  <si>
    <t>Południowyzachód</t>
  </si>
  <si>
    <t>Południowy wschód</t>
  </si>
  <si>
    <t>Wschód</t>
  </si>
  <si>
    <t>30˚</t>
  </si>
  <si>
    <t>-30˚</t>
  </si>
  <si>
    <t>-60˚</t>
  </si>
  <si>
    <t>-90˚</t>
  </si>
  <si>
    <t>60˚</t>
  </si>
  <si>
    <t>90˚</t>
  </si>
  <si>
    <t>80˚</t>
  </si>
  <si>
    <t>70˚</t>
  </si>
  <si>
    <t>50˚</t>
  </si>
  <si>
    <t>40˚</t>
  </si>
  <si>
    <t>20˚</t>
  </si>
  <si>
    <t>10˚</t>
  </si>
  <si>
    <t>0˚</t>
  </si>
  <si>
    <t>Kąt nachylenia paneli</t>
  </si>
  <si>
    <t>Azymut paneli</t>
  </si>
  <si>
    <r>
      <t>0</t>
    </r>
    <r>
      <rPr>
        <b/>
        <sz val="11"/>
        <color theme="1"/>
        <rFont val="Calibri"/>
        <family val="2"/>
        <charset val="238"/>
      </rPr>
      <t>˚</t>
    </r>
  </si>
  <si>
    <t>Azymut</t>
  </si>
  <si>
    <t>Roczna produkcja [kWh]</t>
  </si>
  <si>
    <t>45˚</t>
  </si>
  <si>
    <t>35˚</t>
  </si>
  <si>
    <t>25˚</t>
  </si>
  <si>
    <t>15˚</t>
  </si>
  <si>
    <t>Straty produkcji mocy</t>
  </si>
  <si>
    <t>Produkcja na 1kwp [kWh]</t>
  </si>
  <si>
    <t>%wykorzystamek mocy paneli w stosunku do kąta optymalnego</t>
  </si>
  <si>
    <t>%strat wykorzystania</t>
  </si>
  <si>
    <t>Przedział</t>
  </si>
  <si>
    <t>błąd</t>
  </si>
  <si>
    <t>stopnie</t>
  </si>
  <si>
    <t>Roczne uzyski energii elektrycznej z 1kWp instalacji</t>
  </si>
  <si>
    <t>kWh</t>
  </si>
  <si>
    <t>%</t>
  </si>
  <si>
    <t>% produkowanej mocy paneli w stosunku do mocy dla optymalnego kąta padania</t>
  </si>
  <si>
    <t>% strat w produkcji energii</t>
  </si>
  <si>
    <t>DODATEK DO APLIKACJI PROJEKTOWEJ EASYSOLAR.APP</t>
  </si>
  <si>
    <t>KALKULATOR STRAT ENERGII EASYSOLAR</t>
  </si>
  <si>
    <t>Zobacz wszystkie funkcje aplikacji EASYSOLAR.APP</t>
  </si>
  <si>
    <t>Kąt nachylenia panelu</t>
  </si>
  <si>
    <t>STRATY ENERGII ELEKTRYCZNEJ WZGLĘDEM PRODUKCJI DLA OPTYMALNEGO KĄTA NACHYLENIA PANELI SŁONECZNYCH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</si>
</sst>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8"/>
      <color rgb="FF000000"/>
      <name val="Helvetica Light"/>
      <charset val="238"/>
    </font>
    <font>
      <sz val="11"/>
      <color theme="1"/>
      <name val="Helvetica Light"/>
      <charset val="238"/>
    </font>
    <font>
      <sz val="20"/>
      <color rgb="FF000000"/>
      <name val="Helvetica Light"/>
      <charset val="238"/>
    </font>
    <font>
      <sz val="20"/>
      <color theme="1"/>
      <name val="Helvetica Light"/>
      <charset val="238"/>
    </font>
    <font>
      <b/>
      <sz val="33"/>
      <color rgb="FFFF8A73"/>
      <name val="Helvetica Neue Light"/>
      <charset val="238"/>
    </font>
    <font>
      <b/>
      <sz val="24"/>
      <color rgb="FF58468C"/>
      <name val="Helvetica Light"/>
      <charset val="238"/>
    </font>
    <font>
      <u/>
      <sz val="11"/>
      <color theme="10"/>
      <name val="Calibri"/>
      <family val="2"/>
      <charset val="238"/>
      <scheme val="minor"/>
    </font>
    <font>
      <u/>
      <sz val="20"/>
      <color rgb="FF58468C"/>
      <name val="Helvetica"/>
      <family val="2"/>
    </font>
    <font>
      <b/>
      <sz val="22"/>
      <color rgb="FF58468C"/>
      <name val="Helvetica Light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theme="0"/>
        <bgColor rgb="FFEFF1FE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58468C"/>
      </left>
      <right style="thin">
        <color rgb="FF58468C"/>
      </right>
      <top style="thin">
        <color rgb="FF58468C"/>
      </top>
      <bottom style="thin">
        <color rgb="FF58468C"/>
      </bottom>
      <diagonal/>
    </border>
    <border>
      <left style="thin">
        <color rgb="FF58468C"/>
      </left>
      <right/>
      <top style="thin">
        <color rgb="FF58468C"/>
      </top>
      <bottom/>
      <diagonal/>
    </border>
    <border>
      <left/>
      <right/>
      <top style="thin">
        <color rgb="FF58468C"/>
      </top>
      <bottom/>
      <diagonal/>
    </border>
    <border>
      <left/>
      <right style="thin">
        <color rgb="FF58468C"/>
      </right>
      <top style="thin">
        <color rgb="FF58468C"/>
      </top>
      <bottom/>
      <diagonal/>
    </border>
    <border>
      <left style="thin">
        <color rgb="FF58468C"/>
      </left>
      <right/>
      <top/>
      <bottom/>
      <diagonal/>
    </border>
    <border>
      <left/>
      <right style="thin">
        <color rgb="FF58468C"/>
      </right>
      <top/>
      <bottom/>
      <diagonal/>
    </border>
    <border>
      <left style="thin">
        <color rgb="FF58468C"/>
      </left>
      <right/>
      <top/>
      <bottom style="thin">
        <color rgb="FF58468C"/>
      </bottom>
      <diagonal/>
    </border>
    <border>
      <left/>
      <right/>
      <top/>
      <bottom style="thin">
        <color rgb="FF58468C"/>
      </bottom>
      <diagonal/>
    </border>
    <border>
      <left/>
      <right style="thin">
        <color rgb="FF58468C"/>
      </right>
      <top/>
      <bottom style="thin">
        <color rgb="FF58468C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2" borderId="1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0" fillId="3" borderId="0" xfId="0" applyFill="1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7" fillId="4" borderId="0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1" fillId="0" borderId="4" xfId="2" applyFont="1" applyBorder="1" applyAlignment="1" applyProtection="1">
      <alignment horizontal="left" vertical="center"/>
      <protection locked="0"/>
    </xf>
    <xf numFmtId="0" fontId="5" fillId="4" borderId="0" xfId="0" applyFont="1" applyFill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2" fontId="7" fillId="4" borderId="0" xfId="0" applyNumberFormat="1" applyFont="1" applyFill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2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>
      <alignment vertical="center"/>
    </xf>
  </cellXfs>
  <cellStyles count="3">
    <cellStyle name="Dane wyjściowe" xfId="1" builtinId="21"/>
    <cellStyle name="Hiperłącze" xfId="2" builtinId="8"/>
    <cellStyle name="Normalny" xfId="0" builtinId="0"/>
  </cellStyles>
  <dxfs count="0"/>
  <tableStyles count="0" defaultTableStyle="TableStyleMedium2" defaultPivotStyle="PivotStyleLight16"/>
  <colors>
    <mruColors>
      <color rgb="FF58468C"/>
      <color rgb="FF000000"/>
      <color rgb="FFFF8A73"/>
      <color rgb="FFEAF0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Arkusz2!$C$2</c:f>
              <c:strCache>
                <c:ptCount val="1"/>
                <c:pt idx="0">
                  <c:v>Roczna produkcja [kWh]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cat>
            <c:strRef>
              <c:f>Arkusz2!$B$3:$B$16</c:f>
              <c:strCache>
                <c:ptCount val="14"/>
                <c:pt idx="0">
                  <c:v>90˚</c:v>
                </c:pt>
                <c:pt idx="1">
                  <c:v>80˚</c:v>
                </c:pt>
                <c:pt idx="2">
                  <c:v>70˚</c:v>
                </c:pt>
                <c:pt idx="3">
                  <c:v>60˚</c:v>
                </c:pt>
                <c:pt idx="4">
                  <c:v>50˚</c:v>
                </c:pt>
                <c:pt idx="5">
                  <c:v>45˚</c:v>
                </c:pt>
                <c:pt idx="6">
                  <c:v>40˚</c:v>
                </c:pt>
                <c:pt idx="7">
                  <c:v>35˚</c:v>
                </c:pt>
                <c:pt idx="8">
                  <c:v>30˚</c:v>
                </c:pt>
                <c:pt idx="9">
                  <c:v>25˚</c:v>
                </c:pt>
                <c:pt idx="10">
                  <c:v>20˚</c:v>
                </c:pt>
                <c:pt idx="11">
                  <c:v>15˚</c:v>
                </c:pt>
                <c:pt idx="12">
                  <c:v>10˚</c:v>
                </c:pt>
                <c:pt idx="13">
                  <c:v>0˚</c:v>
                </c:pt>
              </c:strCache>
            </c:strRef>
          </c:cat>
          <c:val>
            <c:numRef>
              <c:f>Arkusz2!$C$3:$C$16</c:f>
              <c:numCache>
                <c:formatCode>General</c:formatCode>
                <c:ptCount val="14"/>
                <c:pt idx="0">
                  <c:v>11629</c:v>
                </c:pt>
                <c:pt idx="1">
                  <c:v>13005</c:v>
                </c:pt>
                <c:pt idx="2">
                  <c:v>14311</c:v>
                </c:pt>
                <c:pt idx="3">
                  <c:v>15338</c:v>
                </c:pt>
                <c:pt idx="4">
                  <c:v>16056</c:v>
                </c:pt>
                <c:pt idx="5">
                  <c:v>16293</c:v>
                </c:pt>
                <c:pt idx="6">
                  <c:v>16445</c:v>
                </c:pt>
                <c:pt idx="7">
                  <c:v>16513</c:v>
                </c:pt>
                <c:pt idx="8">
                  <c:v>16497</c:v>
                </c:pt>
                <c:pt idx="9">
                  <c:v>16396</c:v>
                </c:pt>
                <c:pt idx="10">
                  <c:v>16214</c:v>
                </c:pt>
                <c:pt idx="11">
                  <c:v>15952</c:v>
                </c:pt>
                <c:pt idx="12">
                  <c:v>15613</c:v>
                </c:pt>
                <c:pt idx="13">
                  <c:v>14730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A-4A8C-A5E6-982A064F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8664"/>
        <c:axId val="91348992"/>
      </c:lineChart>
      <c:catAx>
        <c:axId val="91348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Kąt nachylenia panelu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1348992"/>
        <c:crosses val="autoZero"/>
        <c:auto val="1"/>
        <c:lblAlgn val="ctr"/>
        <c:lblOffset val="100"/>
        <c:noMultiLvlLbl val="0"/>
      </c:catAx>
      <c:valAx>
        <c:axId val="91348992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Uzysk</a:t>
                </a:r>
                <a:r>
                  <a:rPr lang="pl-PL" baseline="0"/>
                  <a:t> energii [kWh]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1348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12</xdr:row>
      <xdr:rowOff>63500</xdr:rowOff>
    </xdr:from>
    <xdr:to>
      <xdr:col>4</xdr:col>
      <xdr:colOff>63500</xdr:colOff>
      <xdr:row>22</xdr:row>
      <xdr:rowOff>1219830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2DA3E76-6726-F04E-B51E-21B7D8912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92500"/>
          <a:ext cx="7442200" cy="30613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18</xdr:row>
      <xdr:rowOff>14287</xdr:rowOff>
    </xdr:from>
    <xdr:to>
      <xdr:col>6</xdr:col>
      <xdr:colOff>266700</xdr:colOff>
      <xdr:row>32</xdr:row>
      <xdr:rowOff>90487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E80E424B-4AAA-4038-B846-9E208566F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124238</xdr:colOff>
      <xdr:row>21</xdr:row>
      <xdr:rowOff>115956</xdr:rowOff>
    </xdr:from>
    <xdr:to>
      <xdr:col>15</xdr:col>
      <xdr:colOff>174705</xdr:colOff>
      <xdr:row>34</xdr:row>
      <xdr:rowOff>11512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1B56F5A-6EA7-4ABB-AD0C-254CE1B4B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2108" y="4687956"/>
          <a:ext cx="5525271" cy="2372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asysolar.app/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B7A44-2C89-4DEB-9E7F-DDA3968064C5}">
  <sheetPr codeName="Arkusz3"/>
  <dimension ref="B1:F24"/>
  <sheetViews>
    <sheetView tabSelected="1" topLeftCell="A3" workbookViewId="0">
      <selection activeCell="D8" sqref="D8"/>
    </sheetView>
  </sheetViews>
  <sheetFormatPr baseColWidth="10" defaultColWidth="8.83203125" defaultRowHeight="15"/>
  <cols>
    <col min="1" max="2" width="8.83203125" style="20"/>
    <col min="3" max="3" width="82.33203125" style="20" customWidth="1"/>
    <col min="4" max="4" width="15.83203125" style="20" customWidth="1"/>
    <col min="5" max="5" width="8.83203125" style="20"/>
    <col min="6" max="6" width="11.6640625" style="20" customWidth="1"/>
    <col min="7" max="16384" width="8.83203125" style="20"/>
  </cols>
  <sheetData>
    <row r="1" spans="2:6" ht="40" customHeight="1">
      <c r="B1" s="18" t="s">
        <v>39</v>
      </c>
      <c r="C1" s="18"/>
      <c r="D1" s="18"/>
      <c r="E1" s="18"/>
      <c r="F1" s="18"/>
    </row>
    <row r="2" spans="2:6" ht="65" customHeight="1">
      <c r="B2" s="12" t="s">
        <v>40</v>
      </c>
      <c r="C2" s="13"/>
      <c r="D2" s="13"/>
      <c r="E2" s="13"/>
      <c r="F2" s="14"/>
    </row>
    <row r="3" spans="2:6" ht="15" customHeight="1">
      <c r="B3" s="15" t="s">
        <v>43</v>
      </c>
      <c r="C3" s="16"/>
      <c r="D3" s="16"/>
      <c r="E3" s="16"/>
      <c r="F3" s="17"/>
    </row>
    <row r="4" spans="2:6" ht="15" customHeight="1">
      <c r="B4" s="15"/>
      <c r="C4" s="16"/>
      <c r="D4" s="16"/>
      <c r="E4" s="16"/>
      <c r="F4" s="17"/>
    </row>
    <row r="5" spans="2:6" ht="15" customHeight="1">
      <c r="B5" s="15"/>
      <c r="C5" s="16"/>
      <c r="D5" s="16"/>
      <c r="E5" s="16"/>
      <c r="F5" s="17"/>
    </row>
    <row r="6" spans="2:6" ht="29" customHeight="1">
      <c r="B6" s="15"/>
      <c r="C6" s="16"/>
      <c r="D6" s="16"/>
      <c r="E6" s="16"/>
      <c r="F6" s="17"/>
    </row>
    <row r="7" spans="2:6" ht="23" customHeight="1">
      <c r="B7" s="21"/>
      <c r="C7" s="22"/>
      <c r="D7" s="22"/>
      <c r="E7" s="22"/>
      <c r="F7" s="23"/>
    </row>
    <row r="8" spans="2:6" ht="31" customHeight="1">
      <c r="B8" s="21"/>
      <c r="C8" s="24" t="s">
        <v>42</v>
      </c>
      <c r="D8" s="29">
        <v>56</v>
      </c>
      <c r="E8" s="11" t="s">
        <v>33</v>
      </c>
      <c r="F8" s="23"/>
    </row>
    <row r="9" spans="2:6" ht="30" customHeight="1">
      <c r="B9" s="21"/>
      <c r="C9" s="24" t="s">
        <v>34</v>
      </c>
      <c r="D9" s="28">
        <f>IF($D$8&gt;=0,IF($D$8&lt;Arkusz2!$A16,Arkusz2!E16,IF($D$8&lt;Arkusz2!$A15,Arkusz2!E15,IF($D$8&lt;Arkusz2!$A14,Arkusz2!E14,IF($D$8&lt;Arkusz2!$A13,Arkusz2!E13,IF($D$8&lt;Arkusz2!$A12,Arkusz2!E12,IF($D$8&lt;Arkusz2!$A11,Arkusz2!E11,IF($D$8&lt;Arkusz2!$A10,Arkusz2!E10,IF($D$8&lt;Arkusz2!$A9,Arkusz2!E9,IF($D$8&lt;Arkusz2!$A8,Arkusz2!E8,IF($D$8&lt;Arkusz2!$A7,Arkusz2!E7,IF($D$8&lt;Arkusz2!$A6,Arkusz2!E6,IF($D$8&lt;Arkusz2!$A5,Arkusz2!E5,IF($D$8&lt;Arkusz2!$A4,Arkusz2!E4,IF($D$8&lt;=Arkusz2!$A3,Arkusz2!E3,Arkusz2!E18)))))))))))))),Arkusz2!$E$18)</f>
        <v>1022.5333333333333</v>
      </c>
      <c r="E9" s="11" t="s">
        <v>35</v>
      </c>
      <c r="F9" s="23"/>
    </row>
    <row r="10" spans="2:6" ht="54">
      <c r="B10" s="21"/>
      <c r="C10" s="30" t="s">
        <v>37</v>
      </c>
      <c r="D10" s="28">
        <f>IF(D8&gt;=0,IF($D$8&lt;Arkusz2!$A16,Arkusz2!F16,IF($D$8&lt;Arkusz2!$A15,Arkusz2!F15,IF($D$8&lt;Arkusz2!$A14,Arkusz2!F14,IF($D$8&lt;Arkusz2!$A13,Arkusz2!F13,IF($D$8&lt;Arkusz2!$A12,Arkusz2!F12,IF($D$8&lt;Arkusz2!$A11,Arkusz2!F11,IF($D$8&lt;Arkusz2!$A10,Arkusz2!F10,IF($D$8&lt;Arkusz2!$A9,Arkusz2!F9,IF($D$8&lt;Arkusz2!$A8,Arkusz2!F8,IF($D$8&lt;Arkusz2!$A7,Arkusz2!F7,IF($D$8&lt;Arkusz2!$A6,Arkusz2!F6,IF($D$8&lt;Arkusz2!$A5,Arkusz2!F5,IF($D$8&lt;Arkusz2!$A4,Arkusz2!F4,IF($D$8&lt;=Arkusz2!$A3,Arkusz2!F3,Arkusz2!F18)))))))))))))),Arkusz2!$E$18)</f>
        <v>92.88439411372859</v>
      </c>
      <c r="E10" s="11" t="s">
        <v>36</v>
      </c>
      <c r="F10" s="23"/>
    </row>
    <row r="11" spans="2:6" ht="29">
      <c r="B11" s="21"/>
      <c r="C11" s="31" t="s">
        <v>38</v>
      </c>
      <c r="D11" s="32">
        <f>IF(D8&gt;=0,IF($D$8&lt;Arkusz2!$A16,Arkusz2!G16,IF($D$8&lt;Arkusz2!$A15,Arkusz2!G15,IF($D$8&lt;Arkusz2!$A14,Arkusz2!G14,IF($D$8&lt;Arkusz2!$A13,Arkusz2!G13,IF($D$8&lt;Arkusz2!$A12,Arkusz2!G12,IF($D$8&lt;Arkusz2!$A11,Arkusz2!G11,IF($D$8&lt;Arkusz2!$A10,Arkusz2!G10,IF($D$8&lt;Arkusz2!$A9,Arkusz2!G9,IF($D$8&lt;Arkusz2!$A8,Arkusz2!G8,IF($D$8&lt;Arkusz2!$A7,Arkusz2!G7,IF($D$8&lt;Arkusz2!$A6,Arkusz2!G6,IF($D$8&lt;Arkusz2!$A5,Arkusz2!G5,IF($D$8&lt;Arkusz2!$A4,Arkusz2!G4,IF($D$8&lt;=Arkusz2!$A3,Arkusz2!G3,Arkusz2!G18)))))))))))))),Arkusz2!E18)</f>
        <v>7.1156058862714104</v>
      </c>
      <c r="E11" s="33" t="s">
        <v>36</v>
      </c>
      <c r="F11" s="23"/>
    </row>
    <row r="12" spans="2:6">
      <c r="B12" s="21"/>
      <c r="C12" s="22"/>
      <c r="D12" s="22"/>
      <c r="E12" s="22"/>
      <c r="F12" s="23"/>
    </row>
    <row r="13" spans="2:6">
      <c r="B13" s="21"/>
      <c r="C13" s="22"/>
      <c r="D13" s="22"/>
      <c r="E13" s="22"/>
      <c r="F13" s="23"/>
    </row>
    <row r="14" spans="2:6">
      <c r="B14" s="21"/>
      <c r="C14" s="22"/>
      <c r="D14" s="22"/>
      <c r="E14" s="22"/>
      <c r="F14" s="23"/>
    </row>
    <row r="15" spans="2:6">
      <c r="B15" s="21"/>
      <c r="C15" s="22"/>
      <c r="D15" s="22"/>
      <c r="E15" s="22"/>
      <c r="F15" s="23"/>
    </row>
    <row r="16" spans="2:6">
      <c r="B16" s="21"/>
      <c r="C16" s="22"/>
      <c r="D16" s="22"/>
      <c r="E16" s="22"/>
      <c r="F16" s="23"/>
    </row>
    <row r="17" spans="2:6">
      <c r="B17" s="21"/>
      <c r="C17" s="22"/>
      <c r="D17" s="22"/>
      <c r="E17" s="22"/>
      <c r="F17" s="23"/>
    </row>
    <row r="18" spans="2:6">
      <c r="B18" s="21"/>
      <c r="C18" s="22"/>
      <c r="D18" s="22"/>
      <c r="E18" s="22"/>
      <c r="F18" s="23"/>
    </row>
    <row r="19" spans="2:6">
      <c r="B19" s="21"/>
      <c r="C19" s="22"/>
      <c r="D19" s="22"/>
      <c r="E19" s="22"/>
      <c r="F19" s="23"/>
    </row>
    <row r="20" spans="2:6">
      <c r="B20" s="21"/>
      <c r="C20" s="22"/>
      <c r="D20" s="22"/>
      <c r="E20" s="22"/>
      <c r="F20" s="23"/>
    </row>
    <row r="21" spans="2:6">
      <c r="B21" s="21"/>
      <c r="C21" s="22"/>
      <c r="D21" s="22"/>
      <c r="E21" s="22"/>
      <c r="F21" s="23"/>
    </row>
    <row r="22" spans="2:6">
      <c r="B22" s="21"/>
      <c r="C22" s="22"/>
      <c r="D22" s="22"/>
      <c r="E22" s="22"/>
      <c r="F22" s="23"/>
    </row>
    <row r="23" spans="2:6" ht="107" customHeight="1">
      <c r="B23" s="25"/>
      <c r="C23" s="26"/>
      <c r="D23" s="26"/>
      <c r="E23" s="26"/>
      <c r="F23" s="27"/>
    </row>
    <row r="24" spans="2:6" ht="26">
      <c r="B24" s="19" t="s">
        <v>41</v>
      </c>
      <c r="C24" s="19"/>
      <c r="D24" s="19"/>
      <c r="E24" s="19"/>
      <c r="F24" s="19"/>
    </row>
  </sheetData>
  <sheetProtection algorithmName="SHA-512" hashValue="FegwXPctmSb4F5EfFi5rFC/JCyzhGy93+QulX0aJwX/H4Ldi1yTnxkybmvH+/lC2ZtyW2jWJig0AGG8tZRt92Q==" saltValue="vDP0OvlgNpRMFOhOmbk4gg==" spinCount="100000" sheet="1" objects="1" scenarios="1" selectLockedCells="1"/>
  <mergeCells count="4">
    <mergeCell ref="B24:F24"/>
    <mergeCell ref="B2:F2"/>
    <mergeCell ref="B3:F6"/>
    <mergeCell ref="B1:F1"/>
  </mergeCells>
  <hyperlinks>
    <hyperlink ref="B24:D24" r:id="rId1" display="Zobacz wszystkie funkcje aplikacji EASYSOLAR.APP" xr:uid="{97F96E04-AAAD-4F4B-973D-EA17CC904BA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20C71-CDC1-4311-AA4A-31C1D066A948}">
  <sheetPr codeName="Arkusz2"/>
  <dimension ref="A1:I27"/>
  <sheetViews>
    <sheetView workbookViewId="0">
      <selection sqref="A1:XFD1048576"/>
    </sheetView>
  </sheetViews>
  <sheetFormatPr baseColWidth="10" defaultColWidth="9.1640625" defaultRowHeight="15"/>
  <cols>
    <col min="1" max="4" width="9.1640625" style="1"/>
    <col min="5" max="5" width="11.5" style="1" customWidth="1"/>
    <col min="6" max="6" width="9.1640625" style="1"/>
    <col min="7" max="7" width="9.83203125" style="1" bestFit="1" customWidth="1"/>
    <col min="8" max="8" width="10.33203125" style="1" customWidth="1"/>
    <col min="9" max="16384" width="9.1640625" style="1"/>
  </cols>
  <sheetData>
    <row r="1" spans="1:9">
      <c r="C1" s="10" t="s">
        <v>19</v>
      </c>
      <c r="D1" s="10"/>
      <c r="E1" s="10"/>
      <c r="F1" s="10"/>
      <c r="G1" s="10"/>
      <c r="H1" s="10"/>
      <c r="I1" s="10"/>
    </row>
    <row r="2" spans="1:9" ht="45" customHeight="1">
      <c r="B2" s="3"/>
      <c r="C2" s="4" t="s">
        <v>1</v>
      </c>
      <c r="D2" s="8" t="s">
        <v>2</v>
      </c>
      <c r="E2" s="8"/>
      <c r="F2" s="4" t="s">
        <v>0</v>
      </c>
      <c r="G2" s="8" t="s">
        <v>3</v>
      </c>
      <c r="H2" s="8"/>
      <c r="I2" s="4" t="s">
        <v>4</v>
      </c>
    </row>
    <row r="3" spans="1:9" ht="16">
      <c r="B3" s="3"/>
      <c r="C3" s="4" t="s">
        <v>10</v>
      </c>
      <c r="D3" s="4" t="s">
        <v>9</v>
      </c>
      <c r="E3" s="4" t="s">
        <v>5</v>
      </c>
      <c r="F3" s="4" t="s">
        <v>20</v>
      </c>
      <c r="G3" s="5" t="s">
        <v>6</v>
      </c>
      <c r="H3" s="5" t="s">
        <v>7</v>
      </c>
      <c r="I3" s="5" t="s">
        <v>8</v>
      </c>
    </row>
    <row r="4" spans="1:9" ht="16">
      <c r="A4" s="9" t="s">
        <v>18</v>
      </c>
      <c r="B4" s="4" t="s">
        <v>10</v>
      </c>
      <c r="C4" s="2">
        <v>0.51</v>
      </c>
      <c r="D4" s="2">
        <v>0.62</v>
      </c>
      <c r="E4" s="2">
        <v>0.69</v>
      </c>
      <c r="F4" s="2">
        <v>0.72</v>
      </c>
      <c r="G4" s="2">
        <v>0.7</v>
      </c>
      <c r="H4" s="2">
        <v>0.63</v>
      </c>
      <c r="I4" s="2">
        <v>0.52</v>
      </c>
    </row>
    <row r="5" spans="1:9" ht="16">
      <c r="A5" s="9"/>
      <c r="B5" s="4" t="s">
        <v>11</v>
      </c>
      <c r="C5" s="2">
        <v>0.57999999999999996</v>
      </c>
      <c r="D5" s="2">
        <v>0.71</v>
      </c>
      <c r="E5" s="2">
        <v>0.8</v>
      </c>
      <c r="F5" s="2">
        <v>0.82</v>
      </c>
      <c r="G5" s="2">
        <v>0.8</v>
      </c>
      <c r="H5" s="2">
        <v>0.71</v>
      </c>
      <c r="I5" s="2">
        <v>0.51</v>
      </c>
    </row>
    <row r="6" spans="1:9" ht="16">
      <c r="A6" s="9"/>
      <c r="B6" s="4" t="s">
        <v>12</v>
      </c>
      <c r="C6" s="2">
        <v>0.65</v>
      </c>
      <c r="D6" s="2">
        <v>0.78</v>
      </c>
      <c r="E6" s="2">
        <v>0.87</v>
      </c>
      <c r="F6" s="2">
        <v>0.9</v>
      </c>
      <c r="G6" s="2">
        <v>0.87</v>
      </c>
      <c r="H6" s="2">
        <v>0.79</v>
      </c>
      <c r="I6" s="2">
        <v>0.65</v>
      </c>
    </row>
    <row r="7" spans="1:9" ht="16">
      <c r="A7" s="9"/>
      <c r="B7" s="4" t="s">
        <v>9</v>
      </c>
      <c r="C7" s="2">
        <v>0.71</v>
      </c>
      <c r="D7" s="2">
        <v>0.84</v>
      </c>
      <c r="E7" s="2">
        <v>0.93</v>
      </c>
      <c r="F7" s="2">
        <v>0.95</v>
      </c>
      <c r="G7" s="2">
        <v>0.94</v>
      </c>
      <c r="H7" s="2">
        <v>0.85</v>
      </c>
      <c r="I7" s="2">
        <v>0.72</v>
      </c>
    </row>
    <row r="8" spans="1:9" ht="16">
      <c r="A8" s="9"/>
      <c r="B8" s="4" t="s">
        <v>13</v>
      </c>
      <c r="C8" s="2">
        <v>0.76</v>
      </c>
      <c r="D8" s="2">
        <v>0.89</v>
      </c>
      <c r="E8" s="2">
        <v>0.95</v>
      </c>
      <c r="F8" s="2">
        <v>0.95</v>
      </c>
      <c r="G8" s="2">
        <v>0.95</v>
      </c>
      <c r="H8" s="2">
        <v>0.89</v>
      </c>
      <c r="I8" s="2">
        <v>0.77</v>
      </c>
    </row>
    <row r="9" spans="1:9" ht="16">
      <c r="A9" s="9"/>
      <c r="B9" s="4" t="s">
        <v>14</v>
      </c>
      <c r="C9" s="2">
        <v>0.8</v>
      </c>
      <c r="D9" s="2">
        <v>0.92</v>
      </c>
      <c r="E9" s="2">
        <v>0.95</v>
      </c>
      <c r="F9" s="2">
        <v>0.95</v>
      </c>
      <c r="G9" s="2">
        <v>0.95</v>
      </c>
      <c r="H9" s="2">
        <v>0.92</v>
      </c>
      <c r="I9" s="2">
        <v>0.81</v>
      </c>
    </row>
    <row r="10" spans="1:9" ht="16">
      <c r="A10" s="9"/>
      <c r="B10" s="4" t="s">
        <v>5</v>
      </c>
      <c r="C10" s="2">
        <v>0.83</v>
      </c>
      <c r="D10" s="2">
        <v>0.93</v>
      </c>
      <c r="E10" s="2">
        <v>0.95</v>
      </c>
      <c r="F10" s="2">
        <v>0.95</v>
      </c>
      <c r="G10" s="2">
        <v>0.95</v>
      </c>
      <c r="H10" s="2">
        <v>0.93</v>
      </c>
      <c r="I10" s="2">
        <v>0.84</v>
      </c>
    </row>
    <row r="11" spans="1:9" ht="16">
      <c r="A11" s="9"/>
      <c r="B11" s="4" t="s">
        <v>15</v>
      </c>
      <c r="C11" s="2">
        <v>0.85</v>
      </c>
      <c r="D11" s="2">
        <v>0.93</v>
      </c>
      <c r="E11" s="2">
        <v>0.95</v>
      </c>
      <c r="F11" s="2">
        <v>0.95</v>
      </c>
      <c r="G11" s="2">
        <v>0.95</v>
      </c>
      <c r="H11" s="2">
        <v>0.93</v>
      </c>
      <c r="I11" s="2">
        <v>0.86</v>
      </c>
    </row>
    <row r="12" spans="1:9" ht="16">
      <c r="A12" s="9"/>
      <c r="B12" s="4" t="s">
        <v>16</v>
      </c>
      <c r="C12" s="2">
        <v>0.87</v>
      </c>
      <c r="D12" s="2">
        <v>0.9</v>
      </c>
      <c r="E12" s="2">
        <v>0.93</v>
      </c>
      <c r="F12" s="2">
        <v>0.95</v>
      </c>
      <c r="G12" s="2">
        <v>0.94</v>
      </c>
      <c r="H12" s="2">
        <v>0.91</v>
      </c>
      <c r="I12" s="2">
        <v>0.87</v>
      </c>
    </row>
    <row r="13" spans="1:9" ht="16">
      <c r="A13" s="9"/>
      <c r="B13" s="4" t="s">
        <v>17</v>
      </c>
      <c r="C13" s="2">
        <v>0.9</v>
      </c>
      <c r="D13" s="2">
        <v>0.9</v>
      </c>
      <c r="E13" s="2">
        <v>0.9</v>
      </c>
      <c r="F13" s="2">
        <v>0.9</v>
      </c>
      <c r="G13" s="2">
        <v>0.9</v>
      </c>
      <c r="H13" s="2">
        <v>0.9</v>
      </c>
      <c r="I13" s="2">
        <v>0.9</v>
      </c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</sheetData>
  <mergeCells count="4">
    <mergeCell ref="G2:H2"/>
    <mergeCell ref="D2:E2"/>
    <mergeCell ref="A4:A13"/>
    <mergeCell ref="C1:I1"/>
  </mergeCells>
  <conditionalFormatting sqref="C4:I13">
    <cfRule type="colorScale" priority="1">
      <colorScale>
        <cfvo type="min"/>
        <cfvo type="percentile" val="50"/>
        <cfvo type="percent" val="95"/>
        <color rgb="FF63BE7B"/>
        <color rgb="FFFFEB84"/>
        <color rgb="FFF8696B"/>
      </colorScale>
    </cfRule>
  </conditionalFormatting>
  <conditionalFormatting sqref="G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881D-99A6-4C7C-98E3-4201A3359927}">
  <sheetPr codeName="ete"/>
  <dimension ref="A2:G18"/>
  <sheetViews>
    <sheetView zoomScale="115" zoomScaleNormal="115" workbookViewId="0">
      <selection activeCell="E18" sqref="E18"/>
    </sheetView>
  </sheetViews>
  <sheetFormatPr baseColWidth="10" defaultColWidth="8.83203125" defaultRowHeight="15"/>
  <cols>
    <col min="3" max="3" width="16.5" customWidth="1"/>
    <col min="4" max="4" width="14.5" customWidth="1"/>
    <col min="5" max="5" width="22.5" style="6" customWidth="1"/>
    <col min="6" max="6" width="20.6640625" customWidth="1"/>
    <col min="8" max="8" width="17.6640625" customWidth="1"/>
    <col min="11" max="11" width="26.33203125" customWidth="1"/>
    <col min="14" max="14" width="9.83203125" bestFit="1" customWidth="1"/>
  </cols>
  <sheetData>
    <row r="2" spans="1:7" ht="48">
      <c r="A2" s="1" t="s">
        <v>31</v>
      </c>
      <c r="B2" s="1" t="s">
        <v>21</v>
      </c>
      <c r="C2" s="1" t="s">
        <v>22</v>
      </c>
      <c r="D2" t="s">
        <v>27</v>
      </c>
      <c r="E2" s="6" t="s">
        <v>28</v>
      </c>
      <c r="F2" s="1" t="s">
        <v>29</v>
      </c>
      <c r="G2" s="1" t="s">
        <v>30</v>
      </c>
    </row>
    <row r="3" spans="1:7" ht="16">
      <c r="A3">
        <v>90</v>
      </c>
      <c r="B3" s="4" t="s">
        <v>10</v>
      </c>
      <c r="C3" s="1">
        <v>11629</v>
      </c>
      <c r="D3">
        <f t="shared" ref="D3:D8" si="0">$C$10-C3</f>
        <v>4884</v>
      </c>
      <c r="E3" s="6">
        <f>C3/15</f>
        <v>775.26666666666665</v>
      </c>
      <c r="F3">
        <f>E3/$E$10*100</f>
        <v>70.423302852298193</v>
      </c>
      <c r="G3" s="7">
        <f>100-F3</f>
        <v>29.576697147701807</v>
      </c>
    </row>
    <row r="4" spans="1:7" ht="16">
      <c r="A4">
        <v>85</v>
      </c>
      <c r="B4" s="4" t="s">
        <v>11</v>
      </c>
      <c r="C4" s="1">
        <v>13005</v>
      </c>
      <c r="D4">
        <f t="shared" si="0"/>
        <v>3508</v>
      </c>
      <c r="E4" s="6">
        <f t="shared" ref="E4:E16" si="1">C4/15</f>
        <v>867</v>
      </c>
      <c r="F4">
        <f t="shared" ref="F4:F16" si="2">E4/$E$10*100</f>
        <v>78.7561315327318</v>
      </c>
      <c r="G4" s="7">
        <f t="shared" ref="G4:G16" si="3">100-F4</f>
        <v>21.2438684672682</v>
      </c>
    </row>
    <row r="5" spans="1:7" ht="16">
      <c r="A5">
        <v>75</v>
      </c>
      <c r="B5" s="4" t="s">
        <v>12</v>
      </c>
      <c r="C5" s="1">
        <v>14311</v>
      </c>
      <c r="D5">
        <f t="shared" si="0"/>
        <v>2202</v>
      </c>
      <c r="E5" s="6">
        <f t="shared" si="1"/>
        <v>954.06666666666672</v>
      </c>
      <c r="F5">
        <f t="shared" si="2"/>
        <v>86.665051777387532</v>
      </c>
      <c r="G5" s="7">
        <f t="shared" si="3"/>
        <v>13.334948222612468</v>
      </c>
    </row>
    <row r="6" spans="1:7" ht="16">
      <c r="A6">
        <v>65</v>
      </c>
      <c r="B6" s="4" t="s">
        <v>9</v>
      </c>
      <c r="C6" s="1">
        <v>15338</v>
      </c>
      <c r="D6">
        <f t="shared" si="0"/>
        <v>1175</v>
      </c>
      <c r="E6" s="6">
        <f t="shared" si="1"/>
        <v>1022.5333333333333</v>
      </c>
      <c r="F6">
        <f t="shared" si="2"/>
        <v>92.88439411372859</v>
      </c>
      <c r="G6" s="7">
        <f t="shared" si="3"/>
        <v>7.1156058862714104</v>
      </c>
    </row>
    <row r="7" spans="1:7" ht="16">
      <c r="A7">
        <v>55</v>
      </c>
      <c r="B7" s="4" t="s">
        <v>13</v>
      </c>
      <c r="C7" s="1">
        <v>16056</v>
      </c>
      <c r="D7">
        <f t="shared" si="0"/>
        <v>457</v>
      </c>
      <c r="E7" s="6">
        <f t="shared" si="1"/>
        <v>1070.4000000000001</v>
      </c>
      <c r="F7">
        <f t="shared" si="2"/>
        <v>97.232483497850197</v>
      </c>
      <c r="G7" s="7">
        <f t="shared" si="3"/>
        <v>2.7675165021498032</v>
      </c>
    </row>
    <row r="8" spans="1:7" ht="16">
      <c r="A8">
        <v>47.5</v>
      </c>
      <c r="B8" s="4" t="s">
        <v>23</v>
      </c>
      <c r="C8" s="1">
        <v>16293</v>
      </c>
      <c r="D8">
        <f t="shared" si="0"/>
        <v>220</v>
      </c>
      <c r="E8" s="6">
        <f t="shared" si="1"/>
        <v>1086.2</v>
      </c>
      <c r="F8">
        <f t="shared" si="2"/>
        <v>98.667716344698135</v>
      </c>
      <c r="G8" s="7">
        <f t="shared" si="3"/>
        <v>1.3322836553018647</v>
      </c>
    </row>
    <row r="9" spans="1:7" ht="16">
      <c r="A9">
        <v>42.5</v>
      </c>
      <c r="B9" s="4" t="s">
        <v>14</v>
      </c>
      <c r="C9" s="1">
        <v>16445</v>
      </c>
      <c r="D9">
        <f>$C$10-C9</f>
        <v>68</v>
      </c>
      <c r="E9" s="6">
        <f t="shared" si="1"/>
        <v>1096.3333333333333</v>
      </c>
      <c r="F9">
        <f t="shared" si="2"/>
        <v>99.58820323381579</v>
      </c>
      <c r="G9" s="7">
        <f t="shared" si="3"/>
        <v>0.41179676618421013</v>
      </c>
    </row>
    <row r="10" spans="1:7" ht="16">
      <c r="A10">
        <v>37.5</v>
      </c>
      <c r="B10" s="4" t="s">
        <v>24</v>
      </c>
      <c r="C10" s="1">
        <v>16513</v>
      </c>
      <c r="D10">
        <f t="shared" ref="D10:D16" si="4">$C$10-C10</f>
        <v>0</v>
      </c>
      <c r="E10" s="6">
        <f t="shared" si="1"/>
        <v>1100.8666666666666</v>
      </c>
      <c r="F10">
        <f t="shared" si="2"/>
        <v>100</v>
      </c>
      <c r="G10" s="7">
        <f t="shared" si="3"/>
        <v>0</v>
      </c>
    </row>
    <row r="11" spans="1:7" ht="16">
      <c r="A11">
        <v>32.5</v>
      </c>
      <c r="B11" s="4" t="s">
        <v>5</v>
      </c>
      <c r="C11" s="1">
        <v>16497</v>
      </c>
      <c r="D11">
        <f t="shared" si="4"/>
        <v>16</v>
      </c>
      <c r="E11" s="6">
        <f t="shared" si="1"/>
        <v>1099.8</v>
      </c>
      <c r="F11">
        <f t="shared" si="2"/>
        <v>99.90310664325078</v>
      </c>
      <c r="G11" s="7">
        <f t="shared" si="3"/>
        <v>9.6893356749220061E-2</v>
      </c>
    </row>
    <row r="12" spans="1:7" ht="16">
      <c r="A12">
        <v>27.5</v>
      </c>
      <c r="B12" s="4" t="s">
        <v>25</v>
      </c>
      <c r="C12" s="1">
        <v>16396</v>
      </c>
      <c r="D12">
        <f t="shared" si="4"/>
        <v>117</v>
      </c>
      <c r="E12" s="6">
        <f t="shared" si="1"/>
        <v>1093.0666666666666</v>
      </c>
      <c r="F12">
        <f t="shared" si="2"/>
        <v>99.291467328771276</v>
      </c>
      <c r="G12" s="7">
        <f>100-F12</f>
        <v>0.7085326712287241</v>
      </c>
    </row>
    <row r="13" spans="1:7" ht="16">
      <c r="A13">
        <v>22.5</v>
      </c>
      <c r="B13" s="4" t="s">
        <v>15</v>
      </c>
      <c r="C13" s="1">
        <v>16214</v>
      </c>
      <c r="D13">
        <f t="shared" si="4"/>
        <v>299</v>
      </c>
      <c r="E13" s="6">
        <f t="shared" si="1"/>
        <v>1080.9333333333334</v>
      </c>
      <c r="F13">
        <f t="shared" si="2"/>
        <v>98.189305395748818</v>
      </c>
      <c r="G13" s="7">
        <f t="shared" si="3"/>
        <v>1.8106946042511822</v>
      </c>
    </row>
    <row r="14" spans="1:7" ht="16">
      <c r="A14">
        <v>17.5</v>
      </c>
      <c r="B14" s="4" t="s">
        <v>26</v>
      </c>
      <c r="C14" s="1">
        <v>15952</v>
      </c>
      <c r="D14">
        <f t="shared" si="4"/>
        <v>561</v>
      </c>
      <c r="E14" s="6">
        <f t="shared" si="1"/>
        <v>1063.4666666666667</v>
      </c>
      <c r="F14">
        <f t="shared" si="2"/>
        <v>96.602676678980217</v>
      </c>
      <c r="G14" s="7">
        <f t="shared" si="3"/>
        <v>3.3973233210197833</v>
      </c>
    </row>
    <row r="15" spans="1:7" ht="16">
      <c r="A15">
        <v>12.5</v>
      </c>
      <c r="B15" s="4" t="s">
        <v>16</v>
      </c>
      <c r="C15" s="1">
        <v>15613</v>
      </c>
      <c r="D15">
        <f t="shared" si="4"/>
        <v>900</v>
      </c>
      <c r="E15" s="6">
        <f t="shared" si="1"/>
        <v>1040.8666666666666</v>
      </c>
      <c r="F15">
        <f t="shared" si="2"/>
        <v>94.54974868285592</v>
      </c>
      <c r="G15" s="7">
        <f t="shared" si="3"/>
        <v>5.4502513171440796</v>
      </c>
    </row>
    <row r="16" spans="1:7" ht="16">
      <c r="A16">
        <v>5</v>
      </c>
      <c r="B16" s="4" t="s">
        <v>17</v>
      </c>
      <c r="C16" s="1">
        <v>14730</v>
      </c>
      <c r="D16">
        <f t="shared" si="4"/>
        <v>1783</v>
      </c>
      <c r="E16" s="6">
        <f t="shared" si="1"/>
        <v>982</v>
      </c>
      <c r="F16">
        <f t="shared" si="2"/>
        <v>89.202446557257929</v>
      </c>
      <c r="G16" s="7">
        <f t="shared" si="3"/>
        <v>10.797553442742071</v>
      </c>
    </row>
    <row r="18" spans="5:5">
      <c r="E18" s="6" t="s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KALKULATOR</vt:lpstr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Tamas Matczak</dc:creator>
  <cp:lastModifiedBy>Microsoft Office User</cp:lastModifiedBy>
  <dcterms:created xsi:type="dcterms:W3CDTF">2021-12-19T14:49:17Z</dcterms:created>
  <dcterms:modified xsi:type="dcterms:W3CDTF">2021-12-23T13:59:03Z</dcterms:modified>
</cp:coreProperties>
</file>